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CA_3er_2017" sheetId="1" r:id="rId1"/>
  </sheets>
  <externalReferences>
    <externalReference r:id="rId2"/>
  </externalReferences>
  <definedNames>
    <definedName name="ENTE_PUBLICO_A">'[1]Info General'!$C$7</definedName>
    <definedName name="GASTO_E_FIN_01">CA_3er_2017!$B$28</definedName>
    <definedName name="GASTO_E_FIN_02">CA_3er_2017!$C$28</definedName>
    <definedName name="GASTO_E_FIN_03">CA_3er_2017!$D$28</definedName>
    <definedName name="GASTO_E_FIN_04">CA_3er_2017!$E$28</definedName>
    <definedName name="GASTO_E_FIN_05">CA_3er_2017!$F$28</definedName>
    <definedName name="GASTO_E_FIN_06">CA_3er_2017!$G$28</definedName>
    <definedName name="GASTO_E_T1">CA_3er_2017!$B$19</definedName>
    <definedName name="GASTO_E_T2">CA_3er_2017!$C$19</definedName>
    <definedName name="GASTO_E_T3">CA_3er_2017!$D$19</definedName>
    <definedName name="GASTO_E_T4">CA_3er_2017!$E$19</definedName>
    <definedName name="GASTO_E_T5">CA_3er_2017!$F$19</definedName>
    <definedName name="GASTO_E_T6">CA_3er_2017!$G$19</definedName>
    <definedName name="GASTO_NE_FIN_01">CA_3er_2017!$B$18</definedName>
    <definedName name="GASTO_NE_FIN_02">CA_3er_2017!$C$18</definedName>
    <definedName name="GASTO_NE_FIN_03">CA_3er_2017!$D$18</definedName>
    <definedName name="GASTO_NE_FIN_04">CA_3er_2017!$E$18</definedName>
    <definedName name="GASTO_NE_FIN_05">CA_3er_2017!$F$18</definedName>
    <definedName name="GASTO_NE_FIN_06">CA_3er_2017!$G$18</definedName>
    <definedName name="GASTO_NE_T1">CA_3er_2017!$B$9</definedName>
    <definedName name="GASTO_NE_T2">CA_3er_2017!$C$9</definedName>
    <definedName name="GASTO_NE_T3">CA_3er_2017!$D$9</definedName>
    <definedName name="GASTO_NE_T4">CA_3er_2017!$E$9</definedName>
    <definedName name="GASTO_NE_T5">CA_3er_2017!$F$9</definedName>
    <definedName name="GASTO_NE_T6">CA_3er_2017!$G$9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F19" i="1"/>
  <c r="E19" i="1"/>
  <c r="D19" i="1"/>
  <c r="C19" i="1"/>
  <c r="B19" i="1"/>
  <c r="G17" i="1"/>
  <c r="G16" i="1"/>
  <c r="G15" i="1"/>
  <c r="G14" i="1"/>
  <c r="G13" i="1"/>
  <c r="G12" i="1"/>
  <c r="G11" i="1"/>
  <c r="G10" i="1"/>
  <c r="G9" i="1"/>
  <c r="F9" i="1"/>
  <c r="E9" i="1"/>
  <c r="D9" i="1"/>
  <c r="D29" i="1" s="1"/>
  <c r="C9" i="1"/>
  <c r="B9" i="1"/>
  <c r="B29" i="1" s="1"/>
  <c r="A2" i="1"/>
  <c r="E29" i="1" l="1"/>
  <c r="F29" i="1"/>
  <c r="C29" i="1"/>
  <c r="G29" i="1"/>
</calcChain>
</file>

<file path=xl/sharedStrings.xml><?xml version="1.0" encoding="utf-8"?>
<sst xmlns="http://schemas.openxmlformats.org/spreadsheetml/2006/main" count="34" uniqueCount="25">
  <si>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</si>
  <si>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</si>
  <si>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</si>
  <si>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</si>
  <si>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</si>
  <si>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</si>
  <si>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</si>
  <si>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</si>
  <si>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</si>
  <si>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</si>
  <si>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</si>
  <si>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</si>
  <si>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</si>
  <si>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</si>
  <si>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</si>
  <si>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</si>
  <si>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</si>
  <si>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</si>
  <si>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</si>
  <si>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</si>
  <si>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</si>
  <si>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</si>
  <si>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</si>
  <si>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</si>
  <si>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Del 1 de enero al 30 de septiembre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</si>
</sst>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Border="1"/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6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E23" sqref="E23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customHeight="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2" t="str">
        <f>ENTE_PUBLICO_A</f>
        <v>UNIVERSIDAD POLITÉCNICA DEL ESTADO DE MORELOS, Gobierno del Estado de Morelos (a)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x14ac:dyDescent="0.25">
      <c r="A5" s="28" t="s">
        <v>24</v>
      </c>
      <c r="B5" s="29"/>
      <c r="C5" s="29"/>
      <c r="D5" s="29"/>
      <c r="E5" s="29"/>
      <c r="F5" s="29"/>
      <c r="G5" s="30"/>
    </row>
    <row r="6" spans="1:7" x14ac:dyDescent="0.25">
      <c r="A6" s="31" t="s">
        <v>3</v>
      </c>
      <c r="B6" s="32"/>
      <c r="C6" s="32"/>
      <c r="D6" s="32"/>
      <c r="E6" s="32"/>
      <c r="F6" s="32"/>
      <c r="G6" s="33"/>
    </row>
    <row r="7" spans="1:7" x14ac:dyDescent="0.25">
      <c r="A7" s="16" t="s">
        <v>4</v>
      </c>
      <c r="B7" s="18" t="s">
        <v>5</v>
      </c>
      <c r="C7" s="18"/>
      <c r="D7" s="18"/>
      <c r="E7" s="18"/>
      <c r="F7" s="18"/>
      <c r="G7" s="19" t="s">
        <v>6</v>
      </c>
    </row>
    <row r="8" spans="1:7" ht="30" x14ac:dyDescent="0.25">
      <c r="A8" s="17"/>
      <c r="B8" s="1" t="s">
        <v>7</v>
      </c>
      <c r="C8" s="2" t="s">
        <v>8</v>
      </c>
      <c r="D8" s="1" t="s">
        <v>9</v>
      </c>
      <c r="E8" s="1" t="s">
        <v>10</v>
      </c>
      <c r="F8" s="1" t="s">
        <v>11</v>
      </c>
      <c r="G8" s="20"/>
    </row>
    <row r="9" spans="1:7" x14ac:dyDescent="0.25">
      <c r="A9" s="5" t="s">
        <v>12</v>
      </c>
      <c r="B9" s="6">
        <f>SUM(B10:GASTO_NE_FIN_01)</f>
        <v>69648055</v>
      </c>
      <c r="C9" s="6">
        <f>SUM(C10:GASTO_NE_FIN_02)</f>
        <v>550000</v>
      </c>
      <c r="D9" s="6">
        <f>SUM(D10:GASTO_NE_FIN_03)</f>
        <v>70198055</v>
      </c>
      <c r="E9" s="6">
        <f>SUM(E10:GASTO_NE_FIN_04)</f>
        <v>48564114</v>
      </c>
      <c r="F9" s="6">
        <f>SUM(F10:GASTO_NE_FIN_05)</f>
        <v>42702393</v>
      </c>
      <c r="G9" s="6">
        <f>SUM(G10:GASTO_NE_FIN_06)</f>
        <v>21633941</v>
      </c>
    </row>
    <row r="10" spans="1:7" s="3" customFormat="1" x14ac:dyDescent="0.25">
      <c r="A10" s="7" t="s">
        <v>13</v>
      </c>
      <c r="B10" s="8">
        <v>69648055</v>
      </c>
      <c r="C10" s="8">
        <v>550000</v>
      </c>
      <c r="D10" s="8">
        <v>70198055</v>
      </c>
      <c r="E10" s="8">
        <v>48564114</v>
      </c>
      <c r="F10" s="8">
        <v>42702393</v>
      </c>
      <c r="G10" s="9">
        <f>D10-E10</f>
        <v>21633941</v>
      </c>
    </row>
    <row r="11" spans="1:7" s="3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f t="shared" ref="G11:G17" si="0">D11-E11</f>
        <v>0</v>
      </c>
    </row>
    <row r="12" spans="1:7" s="3" customFormat="1" x14ac:dyDescent="0.25">
      <c r="A12" s="7" t="s">
        <v>15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9">
        <f t="shared" si="0"/>
        <v>0</v>
      </c>
    </row>
    <row r="13" spans="1:7" s="3" customFormat="1" x14ac:dyDescent="0.25">
      <c r="A13" s="7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f t="shared" si="0"/>
        <v>0</v>
      </c>
    </row>
    <row r="14" spans="1:7" s="3" customFormat="1" x14ac:dyDescent="0.25">
      <c r="A14" s="7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9">
        <f t="shared" si="0"/>
        <v>0</v>
      </c>
    </row>
    <row r="15" spans="1:7" s="3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9">
        <f t="shared" si="0"/>
        <v>0</v>
      </c>
    </row>
    <row r="16" spans="1:7" s="3" customFormat="1" x14ac:dyDescent="0.2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f t="shared" si="0"/>
        <v>0</v>
      </c>
    </row>
    <row r="17" spans="1:7" s="3" customFormat="1" x14ac:dyDescent="0.25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9">
        <f t="shared" si="0"/>
        <v>0</v>
      </c>
    </row>
    <row r="18" spans="1:7" x14ac:dyDescent="0.25">
      <c r="A18" s="10" t="s">
        <v>21</v>
      </c>
      <c r="B18" s="11"/>
      <c r="C18" s="11"/>
      <c r="D18" s="11"/>
      <c r="E18" s="11"/>
      <c r="F18" s="11"/>
      <c r="G18" s="11"/>
    </row>
    <row r="19" spans="1:7" s="3" customFormat="1" x14ac:dyDescent="0.25">
      <c r="A19" s="12" t="s">
        <v>22</v>
      </c>
      <c r="B19" s="13">
        <f>SUM(B20:GASTO_E_FIN_01)</f>
        <v>1554052</v>
      </c>
      <c r="C19" s="13">
        <f>SUM(C20:GASTO_E_FIN_02)</f>
        <v>0</v>
      </c>
      <c r="D19" s="13">
        <f>SUM(D20:GASTO_E_FIN_03)</f>
        <v>1554052</v>
      </c>
      <c r="E19" s="13">
        <f>SUM(E20:GASTO_E_FIN_04)</f>
        <v>886132</v>
      </c>
      <c r="F19" s="13">
        <f>SUM(F20:GASTO_E_FIN_05)</f>
        <v>886132</v>
      </c>
      <c r="G19" s="13">
        <f>SUM(G20:GASTO_E_FIN_06)</f>
        <v>667920</v>
      </c>
    </row>
    <row r="20" spans="1:7" s="3" customFormat="1" x14ac:dyDescent="0.25">
      <c r="A20" s="7" t="s">
        <v>13</v>
      </c>
      <c r="B20" s="8">
        <v>1554052</v>
      </c>
      <c r="C20" s="8">
        <v>0</v>
      </c>
      <c r="D20" s="8">
        <v>1554052</v>
      </c>
      <c r="E20" s="8">
        <v>886132</v>
      </c>
      <c r="F20" s="8">
        <v>886132</v>
      </c>
      <c r="G20" s="8">
        <f>D20-E20</f>
        <v>667920</v>
      </c>
    </row>
    <row r="21" spans="1:7" s="3" customFormat="1" x14ac:dyDescent="0.25">
      <c r="A21" s="7" t="s">
        <v>14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f t="shared" ref="G21:G27" si="1">D21-E21</f>
        <v>0</v>
      </c>
    </row>
    <row r="22" spans="1:7" s="3" customFormat="1" x14ac:dyDescent="0.25">
      <c r="A22" s="7" t="s">
        <v>15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f t="shared" si="1"/>
        <v>0</v>
      </c>
    </row>
    <row r="23" spans="1:7" s="3" customFormat="1" x14ac:dyDescent="0.25">
      <c r="A23" s="7" t="s">
        <v>16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 t="shared" si="1"/>
        <v>0</v>
      </c>
    </row>
    <row r="24" spans="1:7" s="3" customFormat="1" x14ac:dyDescent="0.25">
      <c r="A24" s="7" t="s">
        <v>17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f t="shared" si="1"/>
        <v>0</v>
      </c>
    </row>
    <row r="25" spans="1:7" s="3" customFormat="1" x14ac:dyDescent="0.25">
      <c r="A25" s="7" t="s">
        <v>18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 t="shared" si="1"/>
        <v>0</v>
      </c>
    </row>
    <row r="26" spans="1:7" s="3" customFormat="1" x14ac:dyDescent="0.25">
      <c r="A26" s="7" t="s">
        <v>19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si="1"/>
        <v>0</v>
      </c>
    </row>
    <row r="27" spans="1:7" s="3" customFormat="1" x14ac:dyDescent="0.25">
      <c r="A27" s="7" t="s">
        <v>20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1"/>
        <v>0</v>
      </c>
    </row>
    <row r="28" spans="1:7" x14ac:dyDescent="0.25">
      <c r="A28" s="10" t="s">
        <v>21</v>
      </c>
      <c r="B28" s="11"/>
      <c r="C28" s="11"/>
      <c r="D28" s="11"/>
      <c r="E28" s="11"/>
      <c r="F28" s="11"/>
      <c r="G28" s="11"/>
    </row>
    <row r="29" spans="1:7" x14ac:dyDescent="0.25">
      <c r="A29" s="12" t="s">
        <v>23</v>
      </c>
      <c r="B29" s="13">
        <f>GASTO_NE_T1+GASTO_E_T1</f>
        <v>71202107</v>
      </c>
      <c r="C29" s="13">
        <f>GASTO_NE_T2+GASTO_E_T2</f>
        <v>550000</v>
      </c>
      <c r="D29" s="13">
        <f>GASTO_NE_T3+GASTO_E_T3</f>
        <v>71752107</v>
      </c>
      <c r="E29" s="13">
        <f>GASTO_NE_T4+GASTO_E_T4</f>
        <v>49450246</v>
      </c>
      <c r="F29" s="13">
        <f>GASTO_NE_T5+GASTO_E_T5</f>
        <v>43588525</v>
      </c>
      <c r="G29" s="13">
        <f>GASTO_NE_T6+GASTO_E_T6</f>
        <v>22301861</v>
      </c>
    </row>
    <row r="30" spans="1:7" x14ac:dyDescent="0.25">
      <c r="A30" s="14"/>
      <c r="B30" s="14"/>
      <c r="C30" s="14"/>
      <c r="D30" s="14"/>
      <c r="E30" s="14"/>
      <c r="F30" s="14"/>
      <c r="G30" s="15"/>
    </row>
    <row r="31" spans="1:7" hidden="1" x14ac:dyDescent="0.25">
      <c r="A31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CA_3er_2017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2018-01-31T21:51:40Z</dcterms:created>
  <dcterms:modified xsi:type="dcterms:W3CDTF">2018-02-28T17:24:40Z</dcterms:modified>
</cp:coreProperties>
</file>